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F:\PL 288-21 - projetos p obras - 19.16.3900.0102318 2021-53\LINK PROPOSTA\"/>
    </mc:Choice>
  </mc:AlternateContent>
  <xr:revisionPtr revIDLastSave="0" documentId="8_{6DFEE48A-FCAE-4111-AAC7-54486F32D88A}" xr6:coauthVersionLast="41" xr6:coauthVersionMax="41" xr10:uidLastSave="{00000000-0000-0000-0000-000000000000}"/>
  <bookViews>
    <workbookView xWindow="4065" yWindow="4065" windowWidth="21600" windowHeight="11385" tabRatio="735" xr2:uid="{00000000-000D-0000-FFFF-FFFF00000000}"/>
  </bookViews>
  <sheets>
    <sheet name="Modelo Planilha" sheetId="29" r:id="rId1"/>
  </sheets>
  <definedNames>
    <definedName name="_xlnm.Print_Area" localSheetId="0">'Modelo Planilha'!$A$1:$F$45</definedName>
    <definedName name="Excel_BuiltIn_Print_Area_2_1">"$#REF!.$A$3:$J$58"</definedName>
    <definedName name="Excel_BuiltIn_Print_Area_3_1" localSheetId="0">#REF!</definedName>
    <definedName name="Excel_BuiltIn_Print_Area_3_1">#REF!</definedName>
    <definedName name="Excel_BuiltIn_Print_Titles_1_1" localSheetId="0">#REF!</definedName>
    <definedName name="Excel_BuiltIn_Print_Titles_1_1">#REF!</definedName>
    <definedName name="Excel_BuiltIn_Print_Titles_2">"$#REF!.$A$3:$AMJ$6"</definedName>
  </definedNames>
  <calcPr calcId="191029"/>
</workbook>
</file>

<file path=xl/calcChain.xml><?xml version="1.0" encoding="utf-8"?>
<calcChain xmlns="http://schemas.openxmlformats.org/spreadsheetml/2006/main">
  <c r="F6" i="29" l="1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6" i="29"/>
  <c r="F27" i="29"/>
  <c r="F28" i="29"/>
  <c r="F29" i="29"/>
  <c r="F30" i="29"/>
  <c r="F31" i="29"/>
  <c r="F32" i="29"/>
  <c r="F34" i="29"/>
  <c r="F35" i="29"/>
  <c r="F36" i="29" l="1"/>
  <c r="F37" i="29" s="1"/>
  <c r="F38" i="29" l="1"/>
  <c r="F39" i="29" s="1"/>
  <c r="F40" i="29" l="1"/>
</calcChain>
</file>

<file path=xl/sharedStrings.xml><?xml version="1.0" encoding="utf-8"?>
<sst xmlns="http://schemas.openxmlformats.org/spreadsheetml/2006/main" count="89" uniqueCount="64">
  <si>
    <t>APENSO 23</t>
  </si>
  <si>
    <t>MODELO DA PLANILHA ORÇAMENTÁRIA</t>
  </si>
  <si>
    <t>OBJETO</t>
  </si>
  <si>
    <t>Contratação de empresa especializada para a elaboração dos projetos executivos e orçamentos necessários para obra de reforma, visando à instalação do Centro de Convenções do Ministério Público do Estado de Minas Gerais.</t>
  </si>
  <si>
    <t>EMPRESA</t>
  </si>
  <si>
    <t>ITEM</t>
  </si>
  <si>
    <t>DESCRIÇÃO</t>
  </si>
  <si>
    <t>UNIDADE</t>
  </si>
  <si>
    <t>QUANT.</t>
  </si>
  <si>
    <t xml:space="preserve">PREÇO UNITÁRIO </t>
  </si>
  <si>
    <t xml:space="preserve">PREÇO TOTAL </t>
  </si>
  <si>
    <t>Levantamentos</t>
  </si>
  <si>
    <t>un</t>
  </si>
  <si>
    <t>Projeto executivo de arquitetura</t>
  </si>
  <si>
    <t>Detalhamento arquitetônico</t>
  </si>
  <si>
    <t>Projeto  executivo de sinalização e comunicação visual</t>
  </si>
  <si>
    <t>Projeto executivo de cenotecnia e iluminação cênica (inclusive estrutura)</t>
  </si>
  <si>
    <t xml:space="preserve">Projeto executivo de luminotécnica </t>
  </si>
  <si>
    <t>Projeto executivo de instalações de áudio e vídeo</t>
  </si>
  <si>
    <t>Projeto executivo de isolamento e tratamento acústico</t>
  </si>
  <si>
    <t>Projeto executivo estrutural</t>
  </si>
  <si>
    <t>9.1</t>
  </si>
  <si>
    <t>Análise da estrutura da edificação existente</t>
  </si>
  <si>
    <t>9.2</t>
  </si>
  <si>
    <t>Projeto executivo estrutural (reforços e elementos necessários)</t>
  </si>
  <si>
    <t>Projeto executivo de instalações elétricas (baixa e média tensão)</t>
  </si>
  <si>
    <t>Projeto executivo de entrada de energia</t>
  </si>
  <si>
    <t>Projeto executivo de telecomunicações</t>
  </si>
  <si>
    <t>Projeto executivo de infraestrutura para sistema de segurança eletrônica</t>
  </si>
  <si>
    <t>Projeto executivo de infraestrutura para sistema detecção e alarme de incêndio</t>
  </si>
  <si>
    <t>Projeto executivo de instalações hidrossanitárias</t>
  </si>
  <si>
    <t>Projeto executivo de sistema de  prevenção e combate a incêndio e pânico</t>
  </si>
  <si>
    <t>Projeto executivo de refrigeração (ar-condicionado, ventilação e exaustão)</t>
  </si>
  <si>
    <t>Projeto executivo de impermeabilização</t>
  </si>
  <si>
    <t>Projeto executivo de automação</t>
  </si>
  <si>
    <t>Aprovações de projeto nos órgãos competentes</t>
  </si>
  <si>
    <t>20.1</t>
  </si>
  <si>
    <t>Aprovação de projeto na Prefeitura de Belo Horizonte</t>
  </si>
  <si>
    <t>20.2</t>
  </si>
  <si>
    <t>Aprovação de projeto na concessionária de energia</t>
  </si>
  <si>
    <t>Especificações técnicas - civil</t>
  </si>
  <si>
    <t>m2</t>
  </si>
  <si>
    <t xml:space="preserve">Orçamento completo </t>
  </si>
  <si>
    <t>Compatibilização de projetos</t>
  </si>
  <si>
    <t>Plotagens da Emissão Final</t>
  </si>
  <si>
    <t>24.1</t>
  </si>
  <si>
    <t>Plotagem preto e branca sulfite</t>
  </si>
  <si>
    <t>A1</t>
  </si>
  <si>
    <t>24.2</t>
  </si>
  <si>
    <t>Plotagem colorida sulfite</t>
  </si>
  <si>
    <t>SUBTOTAL</t>
  </si>
  <si>
    <t xml:space="preserve">Coordenação de projetos </t>
  </si>
  <si>
    <t>%</t>
  </si>
  <si>
    <t xml:space="preserve">VALOR TOTAL </t>
  </si>
  <si>
    <t xml:space="preserve">BDI </t>
  </si>
  <si>
    <t>VALOR TOTAL COM BDI</t>
  </si>
  <si>
    <t>OBSERVAÇÕES:</t>
  </si>
  <si>
    <t>1-</t>
  </si>
  <si>
    <t>O percentual referente à Coordenação de Projetos incidirá sobre todos os itens da planilha, exceto o próprio item de coordenação, limitado ao máximo de 6%;</t>
  </si>
  <si>
    <t>2-</t>
  </si>
  <si>
    <t>A compatibilização de projetos deverá considerar todas as disciplinas contratadas;</t>
  </si>
  <si>
    <t>3-</t>
  </si>
  <si>
    <t>Os custos de plotagens inerentes ao processo de desenvolvimento dos projetos e seus refazimentos estão embutido nos preços dos projetos executivos. Estão incluídos também nestes custos as impressões, encadernações e digitalizações necessárias. 
A plotagem da emissão final foi considerada separadamente.</t>
  </si>
  <si>
    <t>WELLINGTON ALVES RIBEIRO 81170190600 - 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</si>
</sst>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;&quot; (&quot;#,##0.00&quot;)&quot;;&quot; -&quot;#&quot; &quot;;@&quot; &quot;"/>
    <numFmt numFmtId="165" formatCode="&quot;R$&quot;#,##0.00"/>
  </numFmts>
  <fonts count="12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theme="1"/>
      <name val="Arial1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/>
    <xf numFmtId="0" fontId="6" fillId="0" borderId="0"/>
    <xf numFmtId="0" fontId="6" fillId="0" borderId="0"/>
    <xf numFmtId="0" fontId="9" fillId="0" borderId="0"/>
  </cellStyleXfs>
  <cellXfs count="43">
    <xf numFmtId="0" fontId="0" fillId="0" borderId="0" xfId="0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vertical="center" wrapText="1"/>
    </xf>
    <xf numFmtId="0" fontId="4" fillId="5" borderId="6" xfId="0" applyFont="1" applyFill="1" applyBorder="1" applyAlignment="1">
      <alignment horizontal="center" vertical="center" wrapText="1"/>
    </xf>
    <xf numFmtId="4" fontId="4" fillId="5" borderId="6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/>
    </xf>
    <xf numFmtId="165" fontId="2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right" vertical="center"/>
    </xf>
    <xf numFmtId="165" fontId="4" fillId="4" borderId="1" xfId="0" applyNumberFormat="1" applyFont="1" applyFill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/>
    <xf numFmtId="4" fontId="2" fillId="6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Excel_BuiltIn_Comma" xfId="1" xr:uid="{00000000-0005-0000-0000-000000000000}"/>
    <cellStyle name="Normal" xfId="0" builtinId="0"/>
    <cellStyle name="Normal 13" xfId="4" xr:uid="{00000000-0005-0000-0000-000002000000}"/>
    <cellStyle name="Normal 2" xfId="3" xr:uid="{00000000-0005-0000-0000-000003000000}"/>
    <cellStyle name="Texto Explicativo 2 17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tabSelected="1" workbookViewId="0">
      <selection activeCell="F26" sqref="F26"/>
    </sheetView>
  </sheetViews>
  <sheetFormatPr defaultRowHeight="15"/>
  <cols>
    <col min="1" max="1" width="10.7109375" style="2" customWidth="1"/>
    <col min="2" max="2" width="55.7109375" style="2" customWidth="1"/>
    <col min="3" max="3" width="9.5703125" style="2" customWidth="1"/>
    <col min="4" max="4" width="8.7109375" style="2" customWidth="1"/>
    <col min="5" max="6" width="15.5703125" style="2" customWidth="1"/>
  </cols>
  <sheetData>
    <row r="1" spans="1:20" ht="23.25" customHeight="1">
      <c r="A1" s="41"/>
      <c r="B1" s="42" t="s">
        <v>0</v>
      </c>
      <c r="C1" s="42"/>
      <c r="D1" s="42"/>
      <c r="E1" s="42"/>
      <c r="F1" s="42"/>
    </row>
    <row r="2" spans="1:20" ht="24" customHeight="1">
      <c r="A2" s="41"/>
      <c r="B2" s="42" t="s">
        <v>1</v>
      </c>
      <c r="C2" s="42"/>
      <c r="D2" s="42"/>
      <c r="E2" s="42"/>
      <c r="F2" s="42"/>
    </row>
    <row r="3" spans="1:20" ht="33" customHeight="1">
      <c r="A3" s="5" t="s">
        <v>2</v>
      </c>
      <c r="B3" s="39" t="s">
        <v>3</v>
      </c>
      <c r="C3" s="39"/>
      <c r="D3" s="39"/>
      <c r="E3" s="39"/>
      <c r="F3" s="39"/>
    </row>
    <row r="4" spans="1:20" ht="33" customHeight="1" thickBot="1">
      <c r="A4" s="5" t="s">
        <v>4</v>
      </c>
      <c r="B4" s="39" t="s">
        <v>63</v>
      </c>
      <c r="C4" s="39"/>
      <c r="D4" s="39"/>
      <c r="E4" s="39"/>
      <c r="F4" s="39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s="1" customFormat="1" ht="39" customHeight="1" thickBot="1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</row>
    <row r="6" spans="1:20" s="1" customFormat="1" ht="24.75" customHeight="1">
      <c r="A6" s="14">
        <v>1</v>
      </c>
      <c r="B6" s="16" t="s">
        <v>11</v>
      </c>
      <c r="C6" s="15" t="s">
        <v>12</v>
      </c>
      <c r="D6" s="17">
        <v>1</v>
      </c>
      <c r="E6" s="31">
        <v>20500</v>
      </c>
      <c r="F6" s="32">
        <f t="shared" ref="F6:F31" si="0">D6*E6</f>
        <v>20500</v>
      </c>
      <c r="Q6" s="3"/>
      <c r="R6" s="3"/>
      <c r="S6" s="3"/>
      <c r="T6" s="3"/>
    </row>
    <row r="7" spans="1:20" s="1" customFormat="1" ht="24.75" customHeight="1">
      <c r="A7" s="35">
        <v>2</v>
      </c>
      <c r="B7" s="10" t="s">
        <v>13</v>
      </c>
      <c r="C7" s="7" t="s">
        <v>12</v>
      </c>
      <c r="D7" s="9">
        <v>1</v>
      </c>
      <c r="E7" s="31">
        <v>29000</v>
      </c>
      <c r="F7" s="32">
        <f t="shared" si="0"/>
        <v>29000</v>
      </c>
    </row>
    <row r="8" spans="1:20" s="1" customFormat="1" ht="24.75" customHeight="1">
      <c r="A8" s="35">
        <v>3</v>
      </c>
      <c r="B8" s="10" t="s">
        <v>14</v>
      </c>
      <c r="C8" s="7" t="s">
        <v>12</v>
      </c>
      <c r="D8" s="9">
        <v>1</v>
      </c>
      <c r="E8" s="31">
        <v>38000</v>
      </c>
      <c r="F8" s="32">
        <f t="shared" si="0"/>
        <v>38000</v>
      </c>
    </row>
    <row r="9" spans="1:20" s="1" customFormat="1" ht="24.75" customHeight="1">
      <c r="A9" s="35">
        <v>4</v>
      </c>
      <c r="B9" s="10" t="s">
        <v>15</v>
      </c>
      <c r="C9" s="7" t="s">
        <v>12</v>
      </c>
      <c r="D9" s="9">
        <v>1</v>
      </c>
      <c r="E9" s="31">
        <v>10600</v>
      </c>
      <c r="F9" s="32">
        <f t="shared" si="0"/>
        <v>10600</v>
      </c>
    </row>
    <row r="10" spans="1:20" s="1" customFormat="1" ht="24.75" customHeight="1">
      <c r="A10" s="35">
        <v>5</v>
      </c>
      <c r="B10" s="10" t="s">
        <v>16</v>
      </c>
      <c r="C10" s="7" t="s">
        <v>12</v>
      </c>
      <c r="D10" s="9">
        <v>1</v>
      </c>
      <c r="E10" s="31">
        <v>29000</v>
      </c>
      <c r="F10" s="32">
        <f t="shared" si="0"/>
        <v>29000</v>
      </c>
    </row>
    <row r="11" spans="1:20" s="1" customFormat="1" ht="24.75" customHeight="1">
      <c r="A11" s="35">
        <v>6</v>
      </c>
      <c r="B11" s="10" t="s">
        <v>17</v>
      </c>
      <c r="C11" s="35" t="s">
        <v>12</v>
      </c>
      <c r="D11" s="9">
        <v>1</v>
      </c>
      <c r="E11" s="31">
        <v>16000</v>
      </c>
      <c r="F11" s="32">
        <f t="shared" si="0"/>
        <v>16000</v>
      </c>
    </row>
    <row r="12" spans="1:20" s="1" customFormat="1" ht="24.75" customHeight="1">
      <c r="A12" s="35">
        <v>7</v>
      </c>
      <c r="B12" s="10" t="s">
        <v>18</v>
      </c>
      <c r="C12" s="7" t="s">
        <v>12</v>
      </c>
      <c r="D12" s="9">
        <v>1</v>
      </c>
      <c r="E12" s="31">
        <v>16000</v>
      </c>
      <c r="F12" s="32">
        <f t="shared" si="0"/>
        <v>16000</v>
      </c>
    </row>
    <row r="13" spans="1:20" s="1" customFormat="1" ht="24.75" customHeight="1">
      <c r="A13" s="35">
        <v>8</v>
      </c>
      <c r="B13" s="10" t="s">
        <v>19</v>
      </c>
      <c r="C13" s="7" t="s">
        <v>12</v>
      </c>
      <c r="D13" s="9">
        <v>1</v>
      </c>
      <c r="E13" s="31">
        <v>26000</v>
      </c>
      <c r="F13" s="32">
        <f t="shared" si="0"/>
        <v>26000</v>
      </c>
    </row>
    <row r="14" spans="1:20" s="1" customFormat="1" ht="24.75" customHeight="1">
      <c r="A14" s="35">
        <v>9</v>
      </c>
      <c r="B14" s="10" t="s">
        <v>20</v>
      </c>
      <c r="C14" s="35"/>
      <c r="D14" s="9"/>
      <c r="E14" s="31"/>
      <c r="F14" s="32">
        <f t="shared" si="0"/>
        <v>0</v>
      </c>
    </row>
    <row r="15" spans="1:20" s="1" customFormat="1" ht="27.75" customHeight="1">
      <c r="A15" s="35" t="s">
        <v>21</v>
      </c>
      <c r="B15" s="10" t="s">
        <v>22</v>
      </c>
      <c r="C15" s="35" t="s">
        <v>12</v>
      </c>
      <c r="D15" s="9">
        <v>1</v>
      </c>
      <c r="E15" s="31">
        <v>18000</v>
      </c>
      <c r="F15" s="32">
        <f t="shared" si="0"/>
        <v>18000</v>
      </c>
    </row>
    <row r="16" spans="1:20" s="1" customFormat="1" ht="24.75" customHeight="1">
      <c r="A16" s="35" t="s">
        <v>23</v>
      </c>
      <c r="B16" s="10" t="s">
        <v>24</v>
      </c>
      <c r="C16" s="35" t="s">
        <v>12</v>
      </c>
      <c r="D16" s="9">
        <v>1</v>
      </c>
      <c r="E16" s="31">
        <v>42000</v>
      </c>
      <c r="F16" s="32">
        <f t="shared" si="0"/>
        <v>42000</v>
      </c>
    </row>
    <row r="17" spans="1:6" s="1" customFormat="1" ht="24.75" customHeight="1">
      <c r="A17" s="35">
        <v>10</v>
      </c>
      <c r="B17" s="10" t="s">
        <v>25</v>
      </c>
      <c r="C17" s="7" t="s">
        <v>12</v>
      </c>
      <c r="D17" s="9">
        <v>1</v>
      </c>
      <c r="E17" s="31">
        <v>28000</v>
      </c>
      <c r="F17" s="32">
        <f t="shared" si="0"/>
        <v>28000</v>
      </c>
    </row>
    <row r="18" spans="1:6" s="1" customFormat="1" ht="24.75" customHeight="1">
      <c r="A18" s="35">
        <v>11</v>
      </c>
      <c r="B18" s="10" t="s">
        <v>26</v>
      </c>
      <c r="C18" s="7" t="s">
        <v>12</v>
      </c>
      <c r="D18" s="9">
        <v>1</v>
      </c>
      <c r="E18" s="31">
        <v>6500</v>
      </c>
      <c r="F18" s="32">
        <f t="shared" si="0"/>
        <v>6500</v>
      </c>
    </row>
    <row r="19" spans="1:6" s="4" customFormat="1" ht="24.75" customHeight="1">
      <c r="A19" s="11">
        <v>12</v>
      </c>
      <c r="B19" s="12" t="s">
        <v>27</v>
      </c>
      <c r="C19" s="7" t="s">
        <v>12</v>
      </c>
      <c r="D19" s="13">
        <v>1</v>
      </c>
      <c r="E19" s="31">
        <v>13800</v>
      </c>
      <c r="F19" s="32">
        <f t="shared" si="0"/>
        <v>13800</v>
      </c>
    </row>
    <row r="20" spans="1:6" s="1" customFormat="1" ht="24.75" customHeight="1">
      <c r="A20" s="35">
        <v>13</v>
      </c>
      <c r="B20" s="8" t="s">
        <v>28</v>
      </c>
      <c r="C20" s="7" t="s">
        <v>12</v>
      </c>
      <c r="D20" s="9">
        <v>1</v>
      </c>
      <c r="E20" s="31">
        <v>6800</v>
      </c>
      <c r="F20" s="32">
        <f t="shared" si="0"/>
        <v>6800</v>
      </c>
    </row>
    <row r="21" spans="1:6" s="1" customFormat="1" ht="24.75" customHeight="1">
      <c r="A21" s="11">
        <v>14</v>
      </c>
      <c r="B21" s="8" t="s">
        <v>29</v>
      </c>
      <c r="C21" s="7" t="s">
        <v>12</v>
      </c>
      <c r="D21" s="9">
        <v>1</v>
      </c>
      <c r="E21" s="31">
        <v>6800</v>
      </c>
      <c r="F21" s="32">
        <f t="shared" si="0"/>
        <v>6800</v>
      </c>
    </row>
    <row r="22" spans="1:6" s="1" customFormat="1" ht="24.75" customHeight="1">
      <c r="A22" s="35">
        <v>15</v>
      </c>
      <c r="B22" s="10" t="s">
        <v>30</v>
      </c>
      <c r="C22" s="7" t="s">
        <v>12</v>
      </c>
      <c r="D22" s="9">
        <v>1</v>
      </c>
      <c r="E22" s="31">
        <v>12800</v>
      </c>
      <c r="F22" s="32">
        <f t="shared" si="0"/>
        <v>12800</v>
      </c>
    </row>
    <row r="23" spans="1:6" s="1" customFormat="1" ht="24.75" customHeight="1">
      <c r="A23" s="11">
        <v>16</v>
      </c>
      <c r="B23" s="8" t="s">
        <v>31</v>
      </c>
      <c r="C23" s="7" t="s">
        <v>12</v>
      </c>
      <c r="D23" s="9">
        <v>1</v>
      </c>
      <c r="E23" s="31">
        <v>7000</v>
      </c>
      <c r="F23" s="32">
        <f t="shared" si="0"/>
        <v>7000</v>
      </c>
    </row>
    <row r="24" spans="1:6" s="1" customFormat="1" ht="24.75" customHeight="1">
      <c r="A24" s="35">
        <v>17</v>
      </c>
      <c r="B24" s="8" t="s">
        <v>32</v>
      </c>
      <c r="C24" s="7" t="s">
        <v>12</v>
      </c>
      <c r="D24" s="9">
        <v>1</v>
      </c>
      <c r="E24" s="31">
        <v>11200</v>
      </c>
      <c r="F24" s="32">
        <f t="shared" si="0"/>
        <v>11200</v>
      </c>
    </row>
    <row r="25" spans="1:6" s="1" customFormat="1" ht="24.75" customHeight="1">
      <c r="A25" s="11">
        <v>18</v>
      </c>
      <c r="B25" s="8" t="s">
        <v>33</v>
      </c>
      <c r="C25" s="7" t="s">
        <v>12</v>
      </c>
      <c r="D25" s="9">
        <v>1</v>
      </c>
      <c r="E25" s="31">
        <v>3308.45</v>
      </c>
      <c r="F25" s="32">
        <v>3319</v>
      </c>
    </row>
    <row r="26" spans="1:6" s="1" customFormat="1" ht="24.75" customHeight="1">
      <c r="A26" s="35">
        <v>19</v>
      </c>
      <c r="B26" s="8" t="s">
        <v>34</v>
      </c>
      <c r="C26" s="7" t="s">
        <v>12</v>
      </c>
      <c r="D26" s="9">
        <v>1</v>
      </c>
      <c r="E26" s="31">
        <v>13800</v>
      </c>
      <c r="F26" s="32">
        <f t="shared" si="0"/>
        <v>13800</v>
      </c>
    </row>
    <row r="27" spans="1:6" s="1" customFormat="1" ht="24.75" customHeight="1">
      <c r="A27" s="35">
        <v>20</v>
      </c>
      <c r="B27" s="8" t="s">
        <v>35</v>
      </c>
      <c r="C27" s="7"/>
      <c r="D27" s="9"/>
      <c r="E27" s="31"/>
      <c r="F27" s="32">
        <f t="shared" si="0"/>
        <v>0</v>
      </c>
    </row>
    <row r="28" spans="1:6" s="1" customFormat="1" ht="24.75" customHeight="1">
      <c r="A28" s="35" t="s">
        <v>36</v>
      </c>
      <c r="B28" s="8" t="s">
        <v>37</v>
      </c>
      <c r="C28" s="7" t="s">
        <v>12</v>
      </c>
      <c r="D28" s="9">
        <v>1</v>
      </c>
      <c r="E28" s="31">
        <v>2272.21</v>
      </c>
      <c r="F28" s="32">
        <f t="shared" si="0"/>
        <v>2272.21</v>
      </c>
    </row>
    <row r="29" spans="1:6" s="1" customFormat="1" ht="24.75" customHeight="1">
      <c r="A29" s="35" t="s">
        <v>38</v>
      </c>
      <c r="B29" s="8" t="s">
        <v>39</v>
      </c>
      <c r="C29" s="7" t="s">
        <v>12</v>
      </c>
      <c r="D29" s="9">
        <v>1</v>
      </c>
      <c r="E29" s="31">
        <v>2272.21</v>
      </c>
      <c r="F29" s="32">
        <f t="shared" si="0"/>
        <v>2272.21</v>
      </c>
    </row>
    <row r="30" spans="1:6" s="1" customFormat="1" ht="24.75" customHeight="1">
      <c r="A30" s="35">
        <v>21</v>
      </c>
      <c r="B30" s="10" t="s">
        <v>40</v>
      </c>
      <c r="C30" s="7" t="s">
        <v>41</v>
      </c>
      <c r="D30" s="9">
        <v>4408.8100000000004</v>
      </c>
      <c r="E30" s="31">
        <v>0.61</v>
      </c>
      <c r="F30" s="32">
        <f t="shared" si="0"/>
        <v>2689.3741</v>
      </c>
    </row>
    <row r="31" spans="1:6" s="1" customFormat="1" ht="24.75" customHeight="1">
      <c r="A31" s="35">
        <v>22</v>
      </c>
      <c r="B31" s="8" t="s">
        <v>42</v>
      </c>
      <c r="C31" s="7" t="s">
        <v>12</v>
      </c>
      <c r="D31" s="9">
        <v>1</v>
      </c>
      <c r="E31" s="31">
        <v>22000</v>
      </c>
      <c r="F31" s="32">
        <f t="shared" si="0"/>
        <v>22000</v>
      </c>
    </row>
    <row r="32" spans="1:6" s="1" customFormat="1" ht="24.75" customHeight="1">
      <c r="A32" s="35">
        <v>23</v>
      </c>
      <c r="B32" s="10" t="s">
        <v>43</v>
      </c>
      <c r="C32" s="7" t="s">
        <v>41</v>
      </c>
      <c r="D32" s="9">
        <v>4408.8100000000004</v>
      </c>
      <c r="E32" s="31">
        <v>1.8</v>
      </c>
      <c r="F32" s="32">
        <f>D32*E32</f>
        <v>7935.8580000000011</v>
      </c>
    </row>
    <row r="33" spans="1:12" s="1" customFormat="1" ht="24.75" customHeight="1">
      <c r="A33" s="35">
        <v>24</v>
      </c>
      <c r="B33" s="8" t="s">
        <v>44</v>
      </c>
      <c r="C33" s="7"/>
      <c r="D33" s="9"/>
      <c r="E33" s="31"/>
      <c r="F33" s="32"/>
    </row>
    <row r="34" spans="1:12" s="1" customFormat="1" ht="24.75" customHeight="1">
      <c r="A34" s="35" t="s">
        <v>45</v>
      </c>
      <c r="B34" s="8" t="s">
        <v>46</v>
      </c>
      <c r="C34" s="7" t="s">
        <v>47</v>
      </c>
      <c r="D34" s="9">
        <v>300</v>
      </c>
      <c r="E34" s="31">
        <v>3.03</v>
      </c>
      <c r="F34" s="32">
        <f>D34*E34</f>
        <v>908.99999999999989</v>
      </c>
    </row>
    <row r="35" spans="1:12" s="1" customFormat="1" ht="24.75" customHeight="1">
      <c r="A35" s="35" t="s">
        <v>48</v>
      </c>
      <c r="B35" s="8" t="s">
        <v>49</v>
      </c>
      <c r="C35" s="7" t="s">
        <v>47</v>
      </c>
      <c r="D35" s="9">
        <v>50</v>
      </c>
      <c r="E35" s="31">
        <v>8.8000000000000007</v>
      </c>
      <c r="F35" s="32">
        <f>D35*E35</f>
        <v>440.00000000000006</v>
      </c>
    </row>
    <row r="36" spans="1:12" s="1" customFormat="1" ht="24.75" customHeight="1">
      <c r="A36" s="21"/>
      <c r="B36" s="22" t="s">
        <v>50</v>
      </c>
      <c r="C36" s="23"/>
      <c r="D36" s="24"/>
      <c r="E36" s="24"/>
      <c r="F36" s="33">
        <f>SUM(F6:F35)</f>
        <v>393637.65210000006</v>
      </c>
    </row>
    <row r="37" spans="1:12" s="1" customFormat="1" ht="24.75" customHeight="1">
      <c r="A37" s="35">
        <v>25</v>
      </c>
      <c r="B37" s="10" t="s">
        <v>51</v>
      </c>
      <c r="C37" s="35" t="s">
        <v>52</v>
      </c>
      <c r="D37" s="37">
        <v>6</v>
      </c>
      <c r="E37" s="9"/>
      <c r="F37" s="32">
        <f>F36*0.06</f>
        <v>23618.259126000004</v>
      </c>
    </row>
    <row r="38" spans="1:12" s="1" customFormat="1" ht="24.75" customHeight="1">
      <c r="A38" s="21"/>
      <c r="B38" s="22" t="s">
        <v>53</v>
      </c>
      <c r="C38" s="23"/>
      <c r="D38" s="24"/>
      <c r="E38" s="24"/>
      <c r="F38" s="33">
        <f>SUM(F36:F37)</f>
        <v>417255.91122600005</v>
      </c>
    </row>
    <row r="39" spans="1:12" s="1" customFormat="1" ht="24.75" customHeight="1">
      <c r="A39" s="19"/>
      <c r="B39" s="20" t="s">
        <v>54</v>
      </c>
      <c r="C39" s="35" t="s">
        <v>52</v>
      </c>
      <c r="D39" s="37">
        <v>34.33</v>
      </c>
      <c r="E39" s="18"/>
      <c r="F39" s="32">
        <f>F38*0.3433</f>
        <v>143243.95432388582</v>
      </c>
    </row>
    <row r="40" spans="1:12" s="1" customFormat="1" ht="24.75" customHeight="1">
      <c r="A40" s="25"/>
      <c r="B40" s="27" t="s">
        <v>55</v>
      </c>
      <c r="C40" s="26"/>
      <c r="D40" s="28"/>
      <c r="E40" s="28"/>
      <c r="F40" s="34">
        <f>SUM(F38:F39)</f>
        <v>560499.8655498859</v>
      </c>
    </row>
    <row r="41" spans="1:12" s="1" customFormat="1" ht="14.25">
      <c r="A41" s="2"/>
      <c r="B41" s="2"/>
      <c r="C41" s="2"/>
      <c r="D41" s="2"/>
      <c r="E41" s="2"/>
      <c r="F41" s="2"/>
    </row>
    <row r="42" spans="1:12" s="1" customFormat="1" ht="18.75" customHeight="1">
      <c r="A42" s="38" t="s">
        <v>56</v>
      </c>
      <c r="B42" s="29"/>
      <c r="C42" s="29"/>
      <c r="D42" s="29"/>
      <c r="E42" s="29"/>
      <c r="F42" s="2"/>
    </row>
    <row r="43" spans="1:12" ht="27" customHeight="1">
      <c r="A43" s="30" t="s">
        <v>57</v>
      </c>
      <c r="B43" s="39" t="s">
        <v>58</v>
      </c>
      <c r="C43" s="39"/>
      <c r="D43" s="39"/>
      <c r="E43" s="39"/>
      <c r="F43" s="39"/>
      <c r="G43" s="1"/>
      <c r="H43" s="1"/>
      <c r="I43" s="1"/>
      <c r="J43" s="1"/>
      <c r="K43" s="1"/>
      <c r="L43" s="1"/>
    </row>
    <row r="44" spans="1:12" ht="25.5" customHeight="1">
      <c r="A44" s="30" t="s">
        <v>59</v>
      </c>
      <c r="B44" s="39" t="s">
        <v>60</v>
      </c>
      <c r="C44" s="39"/>
      <c r="D44" s="39"/>
      <c r="E44" s="39"/>
      <c r="F44" s="39"/>
      <c r="G44" s="1"/>
      <c r="H44" s="1"/>
      <c r="I44" s="1"/>
      <c r="J44" s="1"/>
      <c r="K44" s="1"/>
      <c r="L44" s="1"/>
    </row>
    <row r="45" spans="1:12" ht="51.75" customHeight="1">
      <c r="A45" s="30" t="s">
        <v>61</v>
      </c>
      <c r="B45" s="40" t="s">
        <v>62</v>
      </c>
      <c r="C45" s="40"/>
      <c r="D45" s="40"/>
      <c r="E45" s="40"/>
      <c r="F45" s="40"/>
    </row>
  </sheetData>
  <mergeCells count="8">
    <mergeCell ref="B4:F4"/>
    <mergeCell ref="B43:F43"/>
    <mergeCell ref="B44:F44"/>
    <mergeCell ref="B45:F45"/>
    <mergeCell ref="A1:A2"/>
    <mergeCell ref="B1:F1"/>
    <mergeCell ref="B2:F2"/>
    <mergeCell ref="B3:F3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Planilha</vt:lpstr>
      <vt:lpstr>'Modelo Planilha'!Area_de_impressao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cp:keywords/>
  <dc:description/>
  <cp:lastModifiedBy>user</cp:lastModifiedBy>
  <cp:revision/>
  <cp:lastPrinted>2022-04-06T21:22:32Z</cp:lastPrinted>
  <dcterms:created xsi:type="dcterms:W3CDTF">2018-02-19T19:50:40Z</dcterms:created>
  <dcterms:modified xsi:type="dcterms:W3CDTF">2022-04-07T00:12:15Z</dcterms:modified>
  <cp:category/>
  <cp:contentStatus/>
</cp:coreProperties>
</file>